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 firstSheet="1" activeTab="1"/>
  </bookViews>
  <sheets>
    <sheet name="Rozpočet 2017" sheetId="13" state="hidden" r:id="rId1"/>
    <sheet name="Návrh rozpočtu 2019 k vyvěšení" sheetId="1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5"/>
  <c r="D36"/>
  <c r="D41"/>
  <c r="D21"/>
  <c r="F28" i="13"/>
  <c r="F39"/>
  <c r="F34"/>
  <c r="E34"/>
  <c r="E28"/>
  <c r="F16"/>
  <c r="F41"/>
  <c r="F43"/>
  <c r="E16"/>
  <c r="D16"/>
  <c r="D28"/>
  <c r="D34"/>
  <c r="D39"/>
  <c r="D41"/>
  <c r="E41"/>
  <c r="E43"/>
  <c r="D46" i="15" l="1"/>
  <c r="D48" s="1"/>
</calcChain>
</file>

<file path=xl/sharedStrings.xml><?xml version="1.0" encoding="utf-8"?>
<sst xmlns="http://schemas.openxmlformats.org/spreadsheetml/2006/main" count="84" uniqueCount="55">
  <si>
    <t>Svazek obcí regionu Třeboňsko</t>
  </si>
  <si>
    <t>IČO 608 17 500</t>
  </si>
  <si>
    <t>Položka</t>
  </si>
  <si>
    <t xml:space="preserve">stav běžného účtu </t>
  </si>
  <si>
    <t xml:space="preserve">           z toho kauce na reklamace</t>
  </si>
  <si>
    <t>Paragraf</t>
  </si>
  <si>
    <t>Příjmy</t>
  </si>
  <si>
    <t>pronájem skládky</t>
  </si>
  <si>
    <t>úroky ZÚ</t>
  </si>
  <si>
    <t>Celkem příjmy</t>
  </si>
  <si>
    <t>Výdaje</t>
  </si>
  <si>
    <t>zpracování dat</t>
  </si>
  <si>
    <t>servis SW</t>
  </si>
  <si>
    <t xml:space="preserve">mzdové náklady  </t>
  </si>
  <si>
    <t>cestovné</t>
  </si>
  <si>
    <t>výdaje na reprezentaci</t>
  </si>
  <si>
    <t>ostatní výdaje</t>
  </si>
  <si>
    <t>poplatky bance</t>
  </si>
  <si>
    <t>daň z přidané hodnoty</t>
  </si>
  <si>
    <t>Provozní výdaje svazku celkem</t>
  </si>
  <si>
    <t>nájemné Obec Stráž</t>
  </si>
  <si>
    <t>TS - odvoz a likvidace průsakových vod</t>
  </si>
  <si>
    <t>TS - obstaravatelská smlouva</t>
  </si>
  <si>
    <t>Provozní výdaje skládky celkem</t>
  </si>
  <si>
    <t>Vyúčtování záloh (vratky)</t>
  </si>
  <si>
    <t>výstavba IV. etapy</t>
  </si>
  <si>
    <t>změna stavu krátkodobých finančních prostředků</t>
  </si>
  <si>
    <t>Celkem výdaje</t>
  </si>
  <si>
    <t>Přijatá kauce na reklamace</t>
  </si>
  <si>
    <t>Hospodaření k 31.10.2017 + výhled do 31.12.2017</t>
  </si>
  <si>
    <t>Rozpočet 2017 po RO         (tis.Kč)</t>
  </si>
  <si>
    <t>Skutečnost k 31.10.2017 (Kč)</t>
  </si>
  <si>
    <t>Výhled  k 31.12.2017                           (tis. Kč)</t>
  </si>
  <si>
    <t>Ostat.příjmy z fin.vypořádání min. let</t>
  </si>
  <si>
    <t>Příspěvek TOT</t>
  </si>
  <si>
    <t>Právní služby</t>
  </si>
  <si>
    <t>Projekt na zakrytí 3.etapy</t>
  </si>
  <si>
    <t>Investiční výdaje celkem</t>
  </si>
  <si>
    <t>Rozpočet 2019 - návrh</t>
  </si>
  <si>
    <t>Stav k 31.12.2018 (Kč)</t>
  </si>
  <si>
    <t>Stav k 31.12.2019 (tis.Kč)</t>
  </si>
  <si>
    <t>Rozpočet na rok 2019 Návrh                     (tis.Kč)</t>
  </si>
  <si>
    <t>ostatní osobní výdaje</t>
  </si>
  <si>
    <t>nákup materiálu</t>
  </si>
  <si>
    <t>poštovní služby</t>
  </si>
  <si>
    <t>právní služby</t>
  </si>
  <si>
    <t>vedení účetnictví</t>
  </si>
  <si>
    <t>zpracování dat (servis SW)</t>
  </si>
  <si>
    <t xml:space="preserve">nákup ostatních služeb </t>
  </si>
  <si>
    <t>ostatní výdaje (příspěvek ToT)</t>
  </si>
  <si>
    <t>Změna stavu krátkodobých finančních prostředků</t>
  </si>
  <si>
    <t>zakrytí III. etapy</t>
  </si>
  <si>
    <t>Razítko obce:</t>
  </si>
  <si>
    <t>Vyvěšeno dne:</t>
  </si>
  <si>
    <t>Sejmuto dne: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</si>
</sst>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5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3" borderId="16" xfId="0" applyFont="1" applyFill="1" applyBorder="1"/>
    <xf numFmtId="0" fontId="5" fillId="3" borderId="9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7" xfId="0" applyFon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6" fillId="0" borderId="17" xfId="0" applyFont="1" applyBorder="1" applyAlignment="1">
      <alignment wrapText="1"/>
    </xf>
    <xf numFmtId="0" fontId="5" fillId="0" borderId="0" xfId="0" applyFont="1"/>
    <xf numFmtId="0" fontId="7" fillId="0" borderId="7" xfId="0" applyFont="1" applyBorder="1" applyAlignment="1">
      <alignment wrapText="1"/>
    </xf>
    <xf numFmtId="0" fontId="0" fillId="0" borderId="17" xfId="0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/>
    <xf numFmtId="0" fontId="9" fillId="0" borderId="8" xfId="0" applyFont="1" applyBorder="1"/>
    <xf numFmtId="0" fontId="0" fillId="0" borderId="9" xfId="0" applyBorder="1"/>
    <xf numFmtId="0" fontId="0" fillId="0" borderId="15" xfId="0" applyBorder="1" applyAlignment="1">
      <alignment horizontal="center"/>
    </xf>
    <xf numFmtId="1" fontId="0" fillId="0" borderId="0" xfId="0" applyNumberFormat="1"/>
    <xf numFmtId="0" fontId="0" fillId="4" borderId="0" xfId="0" applyFill="1"/>
    <xf numFmtId="0" fontId="0" fillId="5" borderId="4" xfId="0" applyFill="1" applyBorder="1"/>
    <xf numFmtId="0" fontId="2" fillId="5" borderId="18" xfId="0" applyFont="1" applyFill="1" applyBorder="1"/>
    <xf numFmtId="4" fontId="3" fillId="5" borderId="16" xfId="0" applyNumberFormat="1" applyFont="1" applyFill="1" applyBorder="1" applyAlignment="1">
      <alignment horizontal="center" wrapText="1"/>
    </xf>
    <xf numFmtId="0" fontId="4" fillId="6" borderId="8" xfId="0" applyFont="1" applyFill="1" applyBorder="1"/>
    <xf numFmtId="2" fontId="0" fillId="0" borderId="20" xfId="0" applyNumberFormat="1" applyBorder="1"/>
    <xf numFmtId="2" fontId="0" fillId="4" borderId="4" xfId="0" applyNumberFormat="1" applyFill="1" applyBorder="1"/>
    <xf numFmtId="3" fontId="0" fillId="0" borderId="0" xfId="0" applyNumberFormat="1"/>
    <xf numFmtId="1" fontId="0" fillId="7" borderId="8" xfId="0" applyNumberFormat="1" applyFill="1" applyBorder="1"/>
    <xf numFmtId="1" fontId="0" fillId="7" borderId="7" xfId="0" applyNumberFormat="1" applyFill="1" applyBorder="1"/>
    <xf numFmtId="1" fontId="2" fillId="7" borderId="17" xfId="0" applyNumberFormat="1" applyFont="1" applyFill="1" applyBorder="1"/>
    <xf numFmtId="1" fontId="0" fillId="7" borderId="7" xfId="0" applyNumberFormat="1" applyFill="1" applyBorder="1" applyAlignment="1">
      <alignment horizontal="right"/>
    </xf>
    <xf numFmtId="1" fontId="0" fillId="7" borderId="8" xfId="0" applyNumberFormat="1" applyFill="1" applyBorder="1" applyAlignment="1">
      <alignment horizontal="right"/>
    </xf>
    <xf numFmtId="1" fontId="2" fillId="7" borderId="9" xfId="0" applyNumberFormat="1" applyFont="1" applyFill="1" applyBorder="1" applyAlignment="1">
      <alignment horizontal="right"/>
    </xf>
    <xf numFmtId="1" fontId="0" fillId="7" borderId="32" xfId="0" applyNumberFormat="1" applyFill="1" applyBorder="1"/>
    <xf numFmtId="1" fontId="0" fillId="7" borderId="17" xfId="0" applyNumberFormat="1" applyFill="1" applyBorder="1"/>
    <xf numFmtId="1" fontId="2" fillId="7" borderId="9" xfId="0" applyNumberFormat="1" applyFont="1" applyFill="1" applyBorder="1"/>
    <xf numFmtId="0" fontId="4" fillId="8" borderId="33" xfId="0" applyFont="1" applyFill="1" applyBorder="1"/>
    <xf numFmtId="0" fontId="0" fillId="8" borderId="3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1" fontId="0" fillId="8" borderId="33" xfId="0" applyNumberFormat="1" applyFill="1" applyBorder="1"/>
    <xf numFmtId="2" fontId="0" fillId="8" borderId="36" xfId="0" applyNumberFormat="1" applyFill="1" applyBorder="1"/>
    <xf numFmtId="0" fontId="0" fillId="4" borderId="5" xfId="0" applyFill="1" applyBorder="1"/>
    <xf numFmtId="2" fontId="0" fillId="4" borderId="37" xfId="0" applyNumberFormat="1" applyFill="1" applyBorder="1"/>
    <xf numFmtId="164" fontId="2" fillId="4" borderId="20" xfId="0" applyNumberFormat="1" applyFont="1" applyFill="1" applyBorder="1"/>
    <xf numFmtId="164" fontId="0" fillId="4" borderId="20" xfId="0" applyNumberFormat="1" applyFill="1" applyBorder="1"/>
    <xf numFmtId="0" fontId="7" fillId="0" borderId="31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7" borderId="31" xfId="0" applyNumberFormat="1" applyFill="1" applyBorder="1"/>
    <xf numFmtId="2" fontId="0" fillId="4" borderId="18" xfId="0" applyNumberFormat="1" applyFill="1" applyBorder="1"/>
    <xf numFmtId="2" fontId="7" fillId="4" borderId="18" xfId="0" applyNumberFormat="1" applyFont="1" applyFill="1" applyBorder="1"/>
    <xf numFmtId="2" fontId="7" fillId="4" borderId="4" xfId="0" applyNumberFormat="1" applyFont="1" applyFill="1" applyBorder="1"/>
    <xf numFmtId="2" fontId="2" fillId="4" borderId="5" xfId="0" applyNumberFormat="1" applyFont="1" applyFill="1" applyBorder="1"/>
    <xf numFmtId="2" fontId="0" fillId="4" borderId="25" xfId="0" applyNumberFormat="1" applyFill="1" applyBorder="1"/>
    <xf numFmtId="2" fontId="2" fillId="4" borderId="20" xfId="0" applyNumberFormat="1" applyFont="1" applyFill="1" applyBorder="1"/>
    <xf numFmtId="2" fontId="2" fillId="4" borderId="39" xfId="0" applyNumberFormat="1" applyFont="1" applyFill="1" applyBorder="1"/>
    <xf numFmtId="2" fontId="0" fillId="4" borderId="40" xfId="0" applyNumberFormat="1" applyFill="1" applyBorder="1"/>
    <xf numFmtId="164" fontId="2" fillId="4" borderId="18" xfId="0" applyNumberFormat="1" applyFont="1" applyFill="1" applyBorder="1"/>
    <xf numFmtId="164" fontId="0" fillId="4" borderId="4" xfId="0" applyNumberFormat="1" applyFill="1" applyBorder="1" applyAlignment="1">
      <alignment horizontal="right"/>
    </xf>
    <xf numFmtId="3" fontId="0" fillId="4" borderId="5" xfId="0" applyNumberFormat="1" applyFill="1" applyBorder="1"/>
    <xf numFmtId="164" fontId="0" fillId="4" borderId="18" xfId="0" applyNumberFormat="1" applyFill="1" applyBorder="1"/>
    <xf numFmtId="164" fontId="0" fillId="4" borderId="4" xfId="0" applyNumberFormat="1" applyFill="1" applyBorder="1"/>
    <xf numFmtId="164" fontId="0" fillId="4" borderId="25" xfId="0" applyNumberFormat="1" applyFill="1" applyBorder="1"/>
    <xf numFmtId="164" fontId="0" fillId="8" borderId="36" xfId="0" applyNumberFormat="1" applyFill="1" applyBorder="1"/>
    <xf numFmtId="164" fontId="2" fillId="4" borderId="5" xfId="0" applyNumberFormat="1" applyFont="1" applyFill="1" applyBorder="1"/>
    <xf numFmtId="0" fontId="4" fillId="0" borderId="9" xfId="0" applyFont="1" applyBorder="1"/>
    <xf numFmtId="0" fontId="4" fillId="4" borderId="8" xfId="0" applyFont="1" applyFill="1" applyBorder="1"/>
    <xf numFmtId="0" fontId="0" fillId="4" borderId="1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4" borderId="9" xfId="0" applyFont="1" applyFill="1" applyBorder="1"/>
    <xf numFmtId="0" fontId="2" fillId="7" borderId="20" xfId="0" applyFont="1" applyFill="1" applyBorder="1" applyAlignment="1">
      <alignment horizontal="right" indent="2"/>
    </xf>
    <xf numFmtId="0" fontId="5" fillId="4" borderId="41" xfId="0" applyFont="1" applyFill="1" applyBorder="1"/>
    <xf numFmtId="0" fontId="5" fillId="4" borderId="42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2" fillId="7" borderId="16" xfId="0" applyFont="1" applyFill="1" applyBorder="1"/>
    <xf numFmtId="0" fontId="0" fillId="7" borderId="18" xfId="0" applyFill="1" applyBorder="1" applyAlignment="1">
      <alignment horizontal="right" indent="2"/>
    </xf>
    <xf numFmtId="0" fontId="0" fillId="7" borderId="4" xfId="0" applyFill="1" applyBorder="1" applyAlignment="1">
      <alignment horizontal="right" indent="2"/>
    </xf>
    <xf numFmtId="0" fontId="2" fillId="4" borderId="24" xfId="0" applyFont="1" applyFill="1" applyBorder="1"/>
    <xf numFmtId="0" fontId="2" fillId="7" borderId="5" xfId="0" applyFont="1" applyFill="1" applyBorder="1" applyAlignment="1">
      <alignment horizontal="right" indent="2"/>
    </xf>
    <xf numFmtId="0" fontId="0" fillId="0" borderId="24" xfId="0" applyBorder="1" applyAlignment="1">
      <alignment horizontal="center" vertical="center"/>
    </xf>
    <xf numFmtId="0" fontId="2" fillId="7" borderId="20" xfId="0" applyFont="1" applyFill="1" applyBorder="1" applyAlignment="1">
      <alignment horizontal="right" vertical="center" indent="2"/>
    </xf>
    <xf numFmtId="0" fontId="2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/>
    <xf numFmtId="0" fontId="2" fillId="7" borderId="20" xfId="0" applyFont="1" applyFill="1" applyBorder="1"/>
    <xf numFmtId="0" fontId="0" fillId="0" borderId="26" xfId="0" applyBorder="1"/>
    <xf numFmtId="0" fontId="10" fillId="4" borderId="20" xfId="0" applyFont="1" applyFill="1" applyBorder="1" applyAlignment="1">
      <alignment wrapText="1"/>
    </xf>
    <xf numFmtId="0" fontId="2" fillId="4" borderId="26" xfId="0" applyFont="1" applyFill="1" applyBorder="1"/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wrapText="1"/>
    </xf>
    <xf numFmtId="3" fontId="2" fillId="7" borderId="18" xfId="0" applyNumberFormat="1" applyFont="1" applyFill="1" applyBorder="1" applyAlignment="1">
      <alignment horizontal="left" indent="5"/>
    </xf>
    <xf numFmtId="3" fontId="0" fillId="7" borderId="5" xfId="0" applyNumberFormat="1" applyFill="1" applyBorder="1" applyAlignment="1">
      <alignment horizontal="left" indent="5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right" vertical="center"/>
    </xf>
    <xf numFmtId="4" fontId="2" fillId="7" borderId="21" xfId="0" applyNumberFormat="1" applyFont="1" applyFill="1" applyBorder="1" applyAlignment="1">
      <alignment horizontal="right" vertical="center"/>
    </xf>
    <xf numFmtId="4" fontId="0" fillId="7" borderId="11" xfId="0" applyNumberFormat="1" applyFill="1" applyBorder="1" applyAlignment="1">
      <alignment horizontal="right" vertical="center"/>
    </xf>
    <xf numFmtId="4" fontId="0" fillId="7" borderId="22" xfId="0" applyNumberFormat="1" applyFill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3" fillId="5" borderId="45" xfId="0" applyFont="1" applyFill="1" applyBorder="1" applyAlignment="1">
      <alignment horizontal="center" wrapText="1"/>
    </xf>
    <xf numFmtId="4" fontId="0" fillId="4" borderId="12" xfId="0" applyNumberFormat="1" applyFill="1" applyBorder="1" applyAlignment="1">
      <alignment horizontal="right" vertical="center"/>
    </xf>
    <xf numFmtId="4" fontId="0" fillId="4" borderId="23" xfId="0" applyNumberFormat="1" applyFill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8" fillId="7" borderId="16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opLeftCell="A4" zoomScaleNormal="100" workbookViewId="0">
      <selection activeCell="M34" sqref="M34"/>
    </sheetView>
  </sheetViews>
  <sheetFormatPr defaultRowHeight="12.75"/>
  <cols>
    <col min="1" max="1" width="32.28515625" customWidth="1"/>
    <col min="4" max="4" width="10" customWidth="1"/>
    <col min="5" max="5" width="13.85546875" customWidth="1"/>
    <col min="6" max="6" width="11.42578125" customWidth="1"/>
  </cols>
  <sheetData>
    <row r="1" spans="1:6" ht="13.5" thickBot="1"/>
    <row r="2" spans="1:6" ht="13.5" thickBot="1">
      <c r="A2" s="5" t="s">
        <v>0</v>
      </c>
      <c r="B2" s="129" t="s">
        <v>29</v>
      </c>
      <c r="C2" s="130"/>
      <c r="D2" s="130"/>
      <c r="E2" s="130"/>
      <c r="F2" s="131"/>
    </row>
    <row r="3" spans="1:6" ht="13.5" thickBot="1">
      <c r="A3" s="4" t="s">
        <v>1</v>
      </c>
      <c r="B3" s="112"/>
      <c r="C3" s="112"/>
    </row>
    <row r="4" spans="1:6" ht="48.75" customHeight="1" thickBot="1">
      <c r="A4" s="29" t="s">
        <v>2</v>
      </c>
      <c r="B4" s="123"/>
      <c r="C4" s="124"/>
      <c r="D4" s="44" t="s">
        <v>30</v>
      </c>
      <c r="E4" s="113" t="s">
        <v>31</v>
      </c>
      <c r="F4" s="113" t="s">
        <v>32</v>
      </c>
    </row>
    <row r="5" spans="1:6">
      <c r="A5" s="36" t="s">
        <v>3</v>
      </c>
      <c r="B5" s="125">
        <v>1362264.74</v>
      </c>
      <c r="C5" s="126"/>
      <c r="D5" s="43">
        <v>1469</v>
      </c>
      <c r="E5" s="77">
        <v>708694.44</v>
      </c>
      <c r="F5" s="79">
        <v>744.5</v>
      </c>
    </row>
    <row r="6" spans="1:6">
      <c r="A6" s="37" t="s">
        <v>4</v>
      </c>
      <c r="B6" s="127">
        <v>300000</v>
      </c>
      <c r="C6" s="128"/>
      <c r="D6" s="42">
        <v>300</v>
      </c>
      <c r="E6" s="78">
        <v>300000</v>
      </c>
      <c r="F6" s="80">
        <v>300</v>
      </c>
    </row>
    <row r="7" spans="1:6" ht="13.5" thickBot="1">
      <c r="A7" s="38"/>
      <c r="B7" s="139"/>
      <c r="C7" s="140"/>
      <c r="D7" s="63"/>
      <c r="E7" s="64"/>
      <c r="F7" s="81"/>
    </row>
    <row r="8" spans="1:6" ht="13.5" thickBot="1">
      <c r="B8" s="1"/>
      <c r="C8" s="112"/>
    </row>
    <row r="9" spans="1:6" ht="12.75" customHeight="1">
      <c r="A9" s="117" t="s">
        <v>2</v>
      </c>
      <c r="B9" s="119" t="s">
        <v>5</v>
      </c>
      <c r="C9" s="121" t="s">
        <v>2</v>
      </c>
      <c r="D9" s="137" t="s">
        <v>30</v>
      </c>
      <c r="E9" s="132" t="s">
        <v>31</v>
      </c>
      <c r="F9" s="134" t="s">
        <v>32</v>
      </c>
    </row>
    <row r="10" spans="1:6" ht="33" customHeight="1" thickBot="1">
      <c r="A10" s="118"/>
      <c r="B10" s="120"/>
      <c r="C10" s="122"/>
      <c r="D10" s="138"/>
      <c r="E10" s="133"/>
      <c r="F10" s="135"/>
    </row>
    <row r="11" spans="1:6" ht="13.5" thickBot="1">
      <c r="A11" s="8"/>
      <c r="B11" s="9"/>
      <c r="C11" s="9"/>
    </row>
    <row r="12" spans="1:6" ht="13.5" thickBot="1">
      <c r="A12" s="21" t="s">
        <v>6</v>
      </c>
      <c r="B12" s="136"/>
      <c r="C12" s="136"/>
    </row>
    <row r="13" spans="1:6">
      <c r="A13" s="10" t="s">
        <v>7</v>
      </c>
      <c r="B13" s="13">
        <v>3722</v>
      </c>
      <c r="C13" s="6">
        <v>2132</v>
      </c>
      <c r="D13" s="52">
        <v>2000</v>
      </c>
      <c r="E13" s="71">
        <v>1572188.98</v>
      </c>
      <c r="F13" s="82">
        <v>1910</v>
      </c>
    </row>
    <row r="14" spans="1:6">
      <c r="A14" s="11" t="s">
        <v>33</v>
      </c>
      <c r="B14" s="14">
        <v>3722</v>
      </c>
      <c r="C14" s="2">
        <v>2222</v>
      </c>
      <c r="D14" s="53">
        <v>0</v>
      </c>
      <c r="E14" s="47">
        <v>0</v>
      </c>
      <c r="F14" s="83">
        <v>0</v>
      </c>
    </row>
    <row r="15" spans="1:6">
      <c r="A15" s="11" t="s">
        <v>8</v>
      </c>
      <c r="B15" s="14">
        <v>6310</v>
      </c>
      <c r="C15" s="2">
        <v>2141</v>
      </c>
      <c r="D15" s="53">
        <v>1</v>
      </c>
      <c r="E15" s="47">
        <v>420.55</v>
      </c>
      <c r="F15" s="83">
        <v>1</v>
      </c>
    </row>
    <row r="16" spans="1:6" ht="13.5" thickBot="1">
      <c r="A16" s="22" t="s">
        <v>9</v>
      </c>
      <c r="B16" s="23"/>
      <c r="C16" s="24"/>
      <c r="D16" s="54">
        <f>SUM(D13:D15)</f>
        <v>2001</v>
      </c>
      <c r="E16" s="74">
        <f>SUM(E13:E15)</f>
        <v>1572609.53</v>
      </c>
      <c r="F16" s="86">
        <f>SUM(F13:F15)</f>
        <v>1911</v>
      </c>
    </row>
    <row r="17" spans="1:6" ht="13.5" thickBot="1">
      <c r="A17" s="19"/>
      <c r="B17" s="136"/>
      <c r="C17" s="136"/>
      <c r="D17" s="40"/>
      <c r="F17" s="48"/>
    </row>
    <row r="18" spans="1:6" ht="13.5" thickBot="1">
      <c r="A18" s="21" t="s">
        <v>10</v>
      </c>
      <c r="B18" s="136"/>
      <c r="C18" s="136"/>
      <c r="D18" s="40"/>
      <c r="F18" s="48"/>
    </row>
    <row r="19" spans="1:6">
      <c r="A19" s="10" t="s">
        <v>11</v>
      </c>
      <c r="B19" s="13">
        <v>3722</v>
      </c>
      <c r="C19" s="6">
        <v>5168</v>
      </c>
      <c r="D19" s="50">
        <v>51</v>
      </c>
      <c r="E19" s="71">
        <v>3599.75</v>
      </c>
      <c r="F19" s="82">
        <v>51</v>
      </c>
    </row>
    <row r="20" spans="1:6">
      <c r="A20" s="11" t="s">
        <v>12</v>
      </c>
      <c r="B20" s="14">
        <v>3722</v>
      </c>
      <c r="C20" s="2">
        <v>5169</v>
      </c>
      <c r="D20" s="49">
        <v>8</v>
      </c>
      <c r="E20" s="47">
        <v>2164.2800000000002</v>
      </c>
      <c r="F20" s="83">
        <v>2.2000000000000002</v>
      </c>
    </row>
    <row r="21" spans="1:6">
      <c r="A21" s="11" t="s">
        <v>13</v>
      </c>
      <c r="B21" s="14">
        <v>3722</v>
      </c>
      <c r="C21" s="2">
        <v>5021</v>
      </c>
      <c r="D21" s="49">
        <v>36</v>
      </c>
      <c r="E21" s="47">
        <v>18000</v>
      </c>
      <c r="F21" s="83">
        <v>36</v>
      </c>
    </row>
    <row r="22" spans="1:6">
      <c r="A22" s="11" t="s">
        <v>14</v>
      </c>
      <c r="B22" s="14">
        <v>3722</v>
      </c>
      <c r="C22" s="2">
        <v>5173</v>
      </c>
      <c r="D22" s="49">
        <v>2</v>
      </c>
      <c r="E22" s="47">
        <v>0</v>
      </c>
      <c r="F22" s="83">
        <v>0</v>
      </c>
    </row>
    <row r="23" spans="1:6">
      <c r="A23" s="45" t="s">
        <v>15</v>
      </c>
      <c r="B23" s="14">
        <v>3722</v>
      </c>
      <c r="C23" s="2">
        <v>5175</v>
      </c>
      <c r="D23" s="49">
        <v>20</v>
      </c>
      <c r="E23" s="47">
        <v>14215.8</v>
      </c>
      <c r="F23" s="83">
        <v>20</v>
      </c>
    </row>
    <row r="24" spans="1:6">
      <c r="A24" s="11" t="s">
        <v>16</v>
      </c>
      <c r="B24" s="16">
        <v>3722</v>
      </c>
      <c r="C24" s="3">
        <v>5179</v>
      </c>
      <c r="D24" s="49">
        <v>24</v>
      </c>
      <c r="E24" s="47"/>
      <c r="F24" s="83">
        <v>0</v>
      </c>
    </row>
    <row r="25" spans="1:6">
      <c r="A25" s="45" t="s">
        <v>34</v>
      </c>
      <c r="B25" s="16"/>
      <c r="C25" s="3"/>
      <c r="D25" s="49">
        <v>189</v>
      </c>
      <c r="E25" s="47">
        <v>188170</v>
      </c>
      <c r="F25" s="83">
        <v>188.2</v>
      </c>
    </row>
    <row r="26" spans="1:6">
      <c r="A26" s="11" t="s">
        <v>17</v>
      </c>
      <c r="B26" s="14">
        <v>6310</v>
      </c>
      <c r="C26" s="2">
        <v>5163</v>
      </c>
      <c r="D26" s="49">
        <v>3</v>
      </c>
      <c r="E26" s="47">
        <v>1293</v>
      </c>
      <c r="F26" s="83">
        <v>1.6</v>
      </c>
    </row>
    <row r="27" spans="1:6">
      <c r="A27" s="11" t="s">
        <v>18</v>
      </c>
      <c r="B27" s="14">
        <v>3722</v>
      </c>
      <c r="C27" s="2">
        <v>5362</v>
      </c>
      <c r="D27" s="49">
        <v>100</v>
      </c>
      <c r="E27" s="47">
        <v>14693</v>
      </c>
      <c r="F27" s="83">
        <v>14.7</v>
      </c>
    </row>
    <row r="28" spans="1:6" ht="13.5" thickBot="1">
      <c r="A28" s="12" t="s">
        <v>19</v>
      </c>
      <c r="B28" s="15"/>
      <c r="C28" s="7"/>
      <c r="D28" s="57">
        <f>SUM(D19:D27)</f>
        <v>433</v>
      </c>
      <c r="E28" s="74">
        <f>SUM(E19:E27)</f>
        <v>242135.83000000002</v>
      </c>
      <c r="F28" s="86">
        <f>SUM(F19:F27)</f>
        <v>313.7</v>
      </c>
    </row>
    <row r="29" spans="1:6" ht="13.5" thickBot="1">
      <c r="A29" s="19"/>
      <c r="B29" s="136"/>
      <c r="C29" s="136"/>
      <c r="D29" s="40"/>
      <c r="E29" s="41"/>
      <c r="F29" s="48"/>
    </row>
    <row r="30" spans="1:6">
      <c r="A30" s="10" t="s">
        <v>20</v>
      </c>
      <c r="B30" s="13">
        <v>3722</v>
      </c>
      <c r="C30" s="6">
        <v>5165</v>
      </c>
      <c r="D30" s="50">
        <v>245</v>
      </c>
      <c r="E30" s="72">
        <v>245263</v>
      </c>
      <c r="F30" s="82">
        <v>245.3</v>
      </c>
    </row>
    <row r="31" spans="1:6">
      <c r="A31" s="11" t="s">
        <v>21</v>
      </c>
      <c r="B31" s="14">
        <v>3722</v>
      </c>
      <c r="C31" s="2">
        <v>5171</v>
      </c>
      <c r="D31" s="49">
        <v>977</v>
      </c>
      <c r="E31" s="73">
        <v>976902</v>
      </c>
      <c r="F31" s="83">
        <v>977</v>
      </c>
    </row>
    <row r="32" spans="1:6">
      <c r="A32" s="11" t="s">
        <v>22</v>
      </c>
      <c r="B32" s="14">
        <v>3722</v>
      </c>
      <c r="C32" s="2">
        <v>5166</v>
      </c>
      <c r="D32" s="49">
        <v>923</v>
      </c>
      <c r="E32" s="73">
        <v>692550</v>
      </c>
      <c r="F32" s="83">
        <v>923.4</v>
      </c>
    </row>
    <row r="33" spans="1:7">
      <c r="A33" s="58" t="s">
        <v>35</v>
      </c>
      <c r="B33" s="59">
        <v>3722</v>
      </c>
      <c r="C33" s="60">
        <v>5166</v>
      </c>
      <c r="D33" s="61"/>
      <c r="E33" s="62">
        <v>69364</v>
      </c>
      <c r="F33" s="85">
        <v>69.3</v>
      </c>
    </row>
    <row r="34" spans="1:7" ht="14.25" customHeight="1" thickBot="1">
      <c r="A34" s="12" t="s">
        <v>23</v>
      </c>
      <c r="B34" s="18"/>
      <c r="C34" s="17"/>
      <c r="D34" s="57">
        <f>SUM(D30:D32)</f>
        <v>2145</v>
      </c>
      <c r="E34" s="74">
        <f>SUM(E30:E33)</f>
        <v>1984079</v>
      </c>
      <c r="F34" s="86">
        <f>SUM(F30:F33)</f>
        <v>2215</v>
      </c>
      <c r="G34" s="40"/>
    </row>
    <row r="35" spans="1:7" ht="13.5" thickBot="1">
      <c r="A35" s="28"/>
      <c r="B35" s="136"/>
      <c r="C35" s="136"/>
      <c r="D35" s="40"/>
      <c r="F35" s="48"/>
    </row>
    <row r="36" spans="1:7" ht="15.75" customHeight="1">
      <c r="A36" s="32" t="s">
        <v>24</v>
      </c>
      <c r="B36" s="13">
        <v>6402</v>
      </c>
      <c r="C36" s="6">
        <v>5367</v>
      </c>
      <c r="D36" s="50">
        <v>0</v>
      </c>
      <c r="E36" s="71">
        <v>0</v>
      </c>
      <c r="F36" s="82">
        <v>0</v>
      </c>
    </row>
    <row r="37" spans="1:7" ht="15.75" customHeight="1">
      <c r="A37" s="67" t="s">
        <v>36</v>
      </c>
      <c r="B37" s="68"/>
      <c r="C37" s="69"/>
      <c r="D37" s="70"/>
      <c r="E37" s="75"/>
      <c r="F37" s="84">
        <v>139.19999999999999</v>
      </c>
    </row>
    <row r="38" spans="1:7">
      <c r="A38" s="11" t="s">
        <v>25</v>
      </c>
      <c r="B38" s="16">
        <v>3722</v>
      </c>
      <c r="C38" s="3">
        <v>6121</v>
      </c>
      <c r="D38" s="49">
        <v>162</v>
      </c>
      <c r="E38" s="47">
        <v>0</v>
      </c>
      <c r="F38" s="83">
        <v>0</v>
      </c>
    </row>
    <row r="39" spans="1:7" ht="13.5" thickBot="1">
      <c r="A39" s="12" t="s">
        <v>37</v>
      </c>
      <c r="B39" s="18"/>
      <c r="C39" s="17"/>
      <c r="D39" s="57">
        <f>SUM(D36:D38)</f>
        <v>162</v>
      </c>
      <c r="E39" s="74">
        <v>0</v>
      </c>
      <c r="F39" s="86">
        <f>SUM(F36:F38)</f>
        <v>139.19999999999999</v>
      </c>
      <c r="G39" s="40"/>
    </row>
    <row r="40" spans="1:7" ht="13.5" thickBot="1">
      <c r="A40" s="31"/>
      <c r="B40" s="112"/>
      <c r="C40" s="112"/>
      <c r="D40" s="40"/>
      <c r="F40" s="48"/>
    </row>
    <row r="41" spans="1:7" ht="13.5" thickBot="1">
      <c r="A41" s="25" t="s">
        <v>27</v>
      </c>
      <c r="B41" s="26"/>
      <c r="C41" s="27"/>
      <c r="D41" s="51">
        <f>D28+D34+D39</f>
        <v>2740</v>
      </c>
      <c r="E41" s="76">
        <f>E28+E34</f>
        <v>2226214.83</v>
      </c>
      <c r="F41" s="65">
        <f>F28+F34</f>
        <v>2528.6999999999998</v>
      </c>
    </row>
    <row r="42" spans="1:7" ht="13.5" thickBot="1">
      <c r="A42" s="31"/>
      <c r="B42" s="112"/>
      <c r="C42" s="112"/>
      <c r="D42" s="40"/>
      <c r="F42" s="48"/>
    </row>
    <row r="43" spans="1:7" ht="24.75" customHeight="1" thickBot="1">
      <c r="A43" s="30" t="s">
        <v>26</v>
      </c>
      <c r="B43" s="34"/>
      <c r="C43" s="35">
        <v>8115</v>
      </c>
      <c r="D43" s="55">
        <v>-739</v>
      </c>
      <c r="E43" s="46">
        <f>E16-E41</f>
        <v>-653605.30000000005</v>
      </c>
      <c r="F43" s="66">
        <f>F16-F41</f>
        <v>-617.69999999999982</v>
      </c>
    </row>
    <row r="44" spans="1:7" ht="13.5" thickBot="1">
      <c r="A44" s="33" t="s">
        <v>28</v>
      </c>
      <c r="B44" s="20"/>
      <c r="C44" s="39">
        <v>8901</v>
      </c>
      <c r="D44" s="56">
        <v>300</v>
      </c>
      <c r="E44" s="46">
        <v>300000</v>
      </c>
      <c r="F44" s="66">
        <v>300000</v>
      </c>
    </row>
  </sheetData>
  <mergeCells count="16">
    <mergeCell ref="B2:F2"/>
    <mergeCell ref="E9:E10"/>
    <mergeCell ref="F9:F10"/>
    <mergeCell ref="B29:C29"/>
    <mergeCell ref="B35:C35"/>
    <mergeCell ref="D9:D10"/>
    <mergeCell ref="B12:C12"/>
    <mergeCell ref="B17:C17"/>
    <mergeCell ref="B18:C18"/>
    <mergeCell ref="B7:C7"/>
    <mergeCell ref="A9:A10"/>
    <mergeCell ref="B9:B10"/>
    <mergeCell ref="C9:C10"/>
    <mergeCell ref="B4:C4"/>
    <mergeCell ref="B5:C5"/>
    <mergeCell ref="B6:C6"/>
  </mergeCells>
  <phoneticPr fontId="3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10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tabSelected="1" view="pageBreakPreview" topLeftCell="A13" zoomScale="112" zoomScaleNormal="100" zoomScaleSheetLayoutView="112" workbookViewId="0">
      <selection activeCell="N32" sqref="N32"/>
    </sheetView>
  </sheetViews>
  <sheetFormatPr defaultRowHeight="12.75"/>
  <cols>
    <col min="1" max="1" width="31.7109375" customWidth="1"/>
    <col min="2" max="3" width="14.28515625" customWidth="1"/>
    <col min="4" max="4" width="16.28515625" customWidth="1"/>
  </cols>
  <sheetData>
    <row r="2" spans="1:4">
      <c r="A2" s="4" t="s">
        <v>0</v>
      </c>
    </row>
    <row r="3" spans="1:4">
      <c r="A3" s="4" t="s">
        <v>1</v>
      </c>
    </row>
    <row r="4" spans="1:4" ht="13.5" thickBot="1"/>
    <row r="5" spans="1:4" ht="13.5" thickBot="1">
      <c r="A5" s="5"/>
      <c r="B5" s="129" t="s">
        <v>38</v>
      </c>
      <c r="C5" s="131"/>
    </row>
    <row r="6" spans="1:4">
      <c r="A6" s="4"/>
      <c r="B6" s="4"/>
      <c r="C6" s="4"/>
    </row>
    <row r="7" spans="1:4">
      <c r="A7" s="4"/>
      <c r="B7" s="4"/>
      <c r="C7" s="4"/>
    </row>
    <row r="8" spans="1:4" ht="13.5" thickBot="1">
      <c r="A8" s="4"/>
      <c r="B8" s="112"/>
      <c r="C8" s="112"/>
    </row>
    <row r="9" spans="1:4" ht="23.25" thickBot="1">
      <c r="A9" s="29" t="s">
        <v>2</v>
      </c>
      <c r="B9" s="123" t="s">
        <v>39</v>
      </c>
      <c r="C9" s="124"/>
      <c r="D9" s="114" t="s">
        <v>40</v>
      </c>
    </row>
    <row r="10" spans="1:4">
      <c r="A10" s="103" t="s">
        <v>3</v>
      </c>
      <c r="B10" s="141">
        <v>183544.06</v>
      </c>
      <c r="C10" s="142"/>
      <c r="D10" s="115">
        <v>115544</v>
      </c>
    </row>
    <row r="11" spans="1:4" ht="13.5" thickBot="1">
      <c r="A11" s="104" t="s">
        <v>4</v>
      </c>
      <c r="B11" s="143">
        <v>300000</v>
      </c>
      <c r="C11" s="144"/>
      <c r="D11" s="116">
        <v>300000</v>
      </c>
    </row>
    <row r="12" spans="1:4">
      <c r="A12" s="106"/>
      <c r="B12" s="145"/>
      <c r="C12" s="145"/>
      <c r="D12" s="107"/>
    </row>
    <row r="13" spans="1:4">
      <c r="A13" s="105"/>
      <c r="B13" s="1"/>
      <c r="C13" s="1"/>
    </row>
    <row r="14" spans="1:4" ht="13.5" thickBot="1">
      <c r="B14" s="1"/>
      <c r="C14" s="112"/>
    </row>
    <row r="15" spans="1:4" ht="12.75" customHeight="1">
      <c r="A15" s="117" t="s">
        <v>2</v>
      </c>
      <c r="B15" s="119" t="s">
        <v>5</v>
      </c>
      <c r="C15" s="121" t="s">
        <v>2</v>
      </c>
      <c r="D15" s="146" t="s">
        <v>41</v>
      </c>
    </row>
    <row r="16" spans="1:4" ht="20.25" customHeight="1" thickBot="1">
      <c r="A16" s="118"/>
      <c r="B16" s="120"/>
      <c r="C16" s="122"/>
      <c r="D16" s="147"/>
    </row>
    <row r="17" spans="1:5" ht="13.5" thickBot="1">
      <c r="A17" s="8"/>
      <c r="B17" s="9"/>
      <c r="C17" s="9"/>
    </row>
    <row r="18" spans="1:5" ht="13.5" thickBot="1">
      <c r="A18" s="96" t="s">
        <v>6</v>
      </c>
      <c r="B18" s="136"/>
      <c r="C18" s="136"/>
    </row>
    <row r="19" spans="1:5">
      <c r="A19" s="10" t="s">
        <v>7</v>
      </c>
      <c r="B19" s="13">
        <v>3722</v>
      </c>
      <c r="C19" s="6">
        <v>2132</v>
      </c>
      <c r="D19" s="97">
        <v>1834</v>
      </c>
      <c r="E19" s="107"/>
    </row>
    <row r="20" spans="1:5" ht="13.5" thickBot="1">
      <c r="A20" s="87" t="s">
        <v>8</v>
      </c>
      <c r="B20" s="18">
        <v>6310</v>
      </c>
      <c r="C20" s="17">
        <v>2141</v>
      </c>
      <c r="D20" s="98">
        <v>1</v>
      </c>
    </row>
    <row r="21" spans="1:5" ht="13.5" thickBot="1">
      <c r="A21" s="93" t="s">
        <v>9</v>
      </c>
      <c r="B21" s="94"/>
      <c r="C21" s="95"/>
      <c r="D21" s="100">
        <f>SUM(D19:D20)</f>
        <v>1835</v>
      </c>
    </row>
    <row r="22" spans="1:5" ht="13.5" thickBot="1">
      <c r="A22" s="19"/>
      <c r="B22" s="136"/>
      <c r="C22" s="136"/>
    </row>
    <row r="23" spans="1:5" ht="13.5" thickBot="1">
      <c r="A23" s="21" t="s">
        <v>10</v>
      </c>
      <c r="B23" s="136"/>
      <c r="C23" s="136"/>
    </row>
    <row r="24" spans="1:5">
      <c r="A24" s="10" t="s">
        <v>42</v>
      </c>
      <c r="B24" s="13">
        <v>3722</v>
      </c>
      <c r="C24" s="6">
        <v>5021</v>
      </c>
      <c r="D24" s="97">
        <v>36</v>
      </c>
      <c r="E24" s="107"/>
    </row>
    <row r="25" spans="1:5">
      <c r="A25" s="11" t="s">
        <v>43</v>
      </c>
      <c r="B25" s="14">
        <v>3722</v>
      </c>
      <c r="C25" s="2">
        <v>5139</v>
      </c>
      <c r="D25" s="98">
        <v>0</v>
      </c>
    </row>
    <row r="26" spans="1:5">
      <c r="A26" s="11" t="s">
        <v>44</v>
      </c>
      <c r="B26" s="14">
        <v>3722</v>
      </c>
      <c r="C26" s="2">
        <v>5161</v>
      </c>
      <c r="D26" s="98">
        <v>0</v>
      </c>
    </row>
    <row r="27" spans="1:5">
      <c r="A27" s="11" t="s">
        <v>45</v>
      </c>
      <c r="B27" s="14">
        <v>3722</v>
      </c>
      <c r="C27" s="2">
        <v>5166</v>
      </c>
      <c r="D27" s="98">
        <v>0</v>
      </c>
    </row>
    <row r="28" spans="1:5">
      <c r="A28" s="11" t="s">
        <v>46</v>
      </c>
      <c r="B28" s="14">
        <v>3722</v>
      </c>
      <c r="C28" s="2">
        <v>5166</v>
      </c>
      <c r="D28" s="98">
        <v>51</v>
      </c>
      <c r="E28" s="107"/>
    </row>
    <row r="29" spans="1:5">
      <c r="A29" s="11" t="s">
        <v>47</v>
      </c>
      <c r="B29" s="14">
        <v>3722</v>
      </c>
      <c r="C29" s="2">
        <v>5168</v>
      </c>
      <c r="D29" s="98">
        <v>5</v>
      </c>
    </row>
    <row r="30" spans="1:5">
      <c r="A30" s="11" t="s">
        <v>48</v>
      </c>
      <c r="B30" s="14">
        <v>3722</v>
      </c>
      <c r="C30" s="2">
        <v>5169</v>
      </c>
      <c r="D30" s="98">
        <v>0</v>
      </c>
    </row>
    <row r="31" spans="1:5">
      <c r="A31" s="11" t="s">
        <v>14</v>
      </c>
      <c r="B31" s="14">
        <v>3722</v>
      </c>
      <c r="C31" s="2">
        <v>5173</v>
      </c>
      <c r="D31" s="98">
        <v>0</v>
      </c>
    </row>
    <row r="32" spans="1:5">
      <c r="A32" s="88" t="s">
        <v>15</v>
      </c>
      <c r="B32" s="14">
        <v>3722</v>
      </c>
      <c r="C32" s="2">
        <v>5175</v>
      </c>
      <c r="D32" s="98">
        <v>10</v>
      </c>
      <c r="E32" s="107"/>
    </row>
    <row r="33" spans="1:5">
      <c r="A33" s="11" t="s">
        <v>49</v>
      </c>
      <c r="B33" s="16">
        <v>3722</v>
      </c>
      <c r="C33" s="3">
        <v>5179</v>
      </c>
      <c r="D33" s="98">
        <v>0</v>
      </c>
    </row>
    <row r="34" spans="1:5">
      <c r="A34" s="11" t="s">
        <v>17</v>
      </c>
      <c r="B34" s="14">
        <v>6310</v>
      </c>
      <c r="C34" s="2">
        <v>5163</v>
      </c>
      <c r="D34" s="98">
        <v>2</v>
      </c>
    </row>
    <row r="35" spans="1:5">
      <c r="A35" s="11" t="s">
        <v>18</v>
      </c>
      <c r="B35" s="14">
        <v>3722</v>
      </c>
      <c r="C35" s="2">
        <v>5362</v>
      </c>
      <c r="D35" s="98">
        <v>20</v>
      </c>
    </row>
    <row r="36" spans="1:5" ht="13.5" thickBot="1">
      <c r="A36" s="12" t="s">
        <v>19</v>
      </c>
      <c r="B36" s="15"/>
      <c r="C36" s="7"/>
      <c r="D36" s="100">
        <f>SUM(D24:D35)</f>
        <v>124</v>
      </c>
    </row>
    <row r="37" spans="1:5" ht="13.5" thickBot="1">
      <c r="A37" s="19"/>
      <c r="B37" s="136"/>
      <c r="C37" s="136"/>
    </row>
    <row r="38" spans="1:5">
      <c r="A38" s="10" t="s">
        <v>20</v>
      </c>
      <c r="B38" s="13">
        <v>3722</v>
      </c>
      <c r="C38" s="6">
        <v>5165</v>
      </c>
      <c r="D38" s="97">
        <v>256</v>
      </c>
      <c r="E38" s="107"/>
    </row>
    <row r="39" spans="1:5">
      <c r="A39" s="11" t="s">
        <v>22</v>
      </c>
      <c r="B39" s="14">
        <v>3722</v>
      </c>
      <c r="C39" s="2">
        <v>5166</v>
      </c>
      <c r="D39" s="98">
        <v>923</v>
      </c>
      <c r="E39" s="107"/>
    </row>
    <row r="40" spans="1:5">
      <c r="A40" s="11" t="s">
        <v>21</v>
      </c>
      <c r="B40" s="14">
        <v>3722</v>
      </c>
      <c r="C40" s="2">
        <v>5171</v>
      </c>
      <c r="D40" s="98">
        <v>600</v>
      </c>
    </row>
    <row r="41" spans="1:5" ht="13.5" thickBot="1">
      <c r="A41" s="91" t="s">
        <v>23</v>
      </c>
      <c r="B41" s="89"/>
      <c r="C41" s="90"/>
      <c r="D41" s="100">
        <f>SUM(D38:D40)</f>
        <v>1779</v>
      </c>
    </row>
    <row r="42" spans="1:5" ht="13.5" thickBot="1">
      <c r="A42" s="28"/>
      <c r="B42" s="136"/>
      <c r="C42" s="136"/>
    </row>
    <row r="43" spans="1:5">
      <c r="A43" s="11" t="s">
        <v>51</v>
      </c>
      <c r="B43" s="16">
        <v>3722</v>
      </c>
      <c r="C43" s="3">
        <v>6121</v>
      </c>
      <c r="D43" s="97">
        <v>0</v>
      </c>
      <c r="E43" s="107"/>
    </row>
    <row r="44" spans="1:5" ht="13.5" thickBot="1">
      <c r="A44" s="91" t="s">
        <v>37</v>
      </c>
      <c r="B44" s="89"/>
      <c r="C44" s="90"/>
      <c r="D44" s="100">
        <f>SUM(D43)</f>
        <v>0</v>
      </c>
    </row>
    <row r="45" spans="1:5" ht="13.5" thickBot="1"/>
    <row r="46" spans="1:5" ht="13.5" thickBot="1">
      <c r="A46" s="108" t="s">
        <v>27</v>
      </c>
      <c r="B46" s="111"/>
      <c r="C46" s="99"/>
      <c r="D46" s="92">
        <f>D36+D41+D44</f>
        <v>1903</v>
      </c>
    </row>
    <row r="47" spans="1:5" ht="13.5" thickBot="1"/>
    <row r="48" spans="1:5" ht="27.75" customHeight="1" thickBot="1">
      <c r="A48" s="110" t="s">
        <v>50</v>
      </c>
      <c r="B48" s="109"/>
      <c r="C48" s="101">
        <v>8115</v>
      </c>
      <c r="D48" s="102">
        <f>D46-D21</f>
        <v>68</v>
      </c>
    </row>
    <row r="50" spans="1:2">
      <c r="A50" t="s">
        <v>52</v>
      </c>
      <c r="B50" t="s">
        <v>53</v>
      </c>
    </row>
    <row r="52" spans="1:2">
      <c r="B52" t="s">
        <v>54</v>
      </c>
    </row>
  </sheetData>
  <mergeCells count="14">
    <mergeCell ref="D15:D16"/>
    <mergeCell ref="B18:C18"/>
    <mergeCell ref="B22:C22"/>
    <mergeCell ref="B23:C23"/>
    <mergeCell ref="B5:C5"/>
    <mergeCell ref="B12:C12"/>
    <mergeCell ref="A15:A16"/>
    <mergeCell ref="B15:B16"/>
    <mergeCell ref="C15:C16"/>
    <mergeCell ref="B42:C42"/>
    <mergeCell ref="B37:C37"/>
    <mergeCell ref="B10:C10"/>
    <mergeCell ref="B11:C11"/>
    <mergeCell ref="B9:C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2017</vt:lpstr>
      <vt:lpstr>Návrh rozpočtu 2019 k vyvěšení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Hlavku</cp:lastModifiedBy>
  <cp:revision/>
  <dcterms:created xsi:type="dcterms:W3CDTF">2007-02-05T21:32:40Z</dcterms:created>
  <dcterms:modified xsi:type="dcterms:W3CDTF">2019-03-07T19:43:34Z</dcterms:modified>
</cp:coreProperties>
</file>